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42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PHC-42'!#REF!</definedName>
  </definedNames>
  <calcPr fullCalcOnLoad="1"/>
</workbook>
</file>

<file path=xl/sharedStrings.xml><?xml version="1.0" encoding="utf-8"?>
<sst xmlns="http://schemas.openxmlformats.org/spreadsheetml/2006/main" count="59" uniqueCount="36">
  <si>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</si>
  <si>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</si>
  <si>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</si>
  <si>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</si>
  <si>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</si>
  <si>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</si>
  <si>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</si>
  <si>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</si>
  <si>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</si>
  <si>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</si>
  <si>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</si>
  <si>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</si>
  <si>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</si>
  <si>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</si>
  <si>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</si>
  <si>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</si>
  <si>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</si>
  <si>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</si>
  <si>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</si>
  <si>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</si>
  <si>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</si>
  <si>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</si>
  <si>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</si>
  <si>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</si>
  <si>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Tabelle Gruppe 1:</t>
  </si>
  <si>
    <t>Einteilung Gruppe 5:</t>
  </si>
  <si>
    <t>Spiele Gruppe 5:</t>
  </si>
  <si>
    <t>Gruppe 5:</t>
  </si>
  <si>
    <t>Tore UFC:</t>
  </si>
  <si>
    <t>Ölling helau, das Tor treffen wir nie so genau</t>
  </si>
  <si>
    <t xml:space="preserve">Maia-Kids Berolzheim </t>
  </si>
  <si>
    <t xml:space="preserve">Die Blutkrätsche Fiegenstall </t>
  </si>
  <si>
    <t xml:space="preserve">FC Schießeintor Treuchtlingen </t>
  </si>
  <si>
    <t>PHC 48 - U7</t>
  </si>
  <si>
    <t xml:space="preserve"> </t>
  </si>
  <si>
    <t>Spieler: Jacob Weber,Jacub Russek,Andreas Eibl, David Strahm, Laurenz Schwenk, Luca Strahm, Paul Hattinger,  Johann Kattinger,Samuel Hanschmann, Paul Hadinger, Luca Meyer,Bastian Wachtler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</si>
</sst>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7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5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5" width="37.7109375" style="1" bestFit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33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0.5208333333333334</v>
      </c>
      <c r="D3" s="1" t="s">
        <v>1</v>
      </c>
      <c r="L3" s="2"/>
    </row>
    <row r="4" spans="2:12" ht="12.75">
      <c r="B4" s="1" t="s">
        <v>21</v>
      </c>
      <c r="C4" s="15">
        <v>0.013888888888888888</v>
      </c>
      <c r="D4" s="1" t="s">
        <v>2</v>
      </c>
      <c r="L4" s="2"/>
    </row>
    <row r="5" spans="2:12" ht="12" customHeight="1">
      <c r="B5" s="1" t="s">
        <v>20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22</v>
      </c>
      <c r="C6" s="15">
        <v>0.001388888888888889</v>
      </c>
      <c r="D6" s="1" t="s">
        <v>3</v>
      </c>
      <c r="L6" s="2"/>
    </row>
    <row r="7" spans="2:12" ht="12.75">
      <c r="B7" s="1" t="s">
        <v>23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27</v>
      </c>
      <c r="C10" s="26"/>
      <c r="D10" s="26"/>
      <c r="E10" s="27" t="s">
        <v>34</v>
      </c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6" t="s">
        <v>29</v>
      </c>
      <c r="C11" s="29"/>
      <c r="D11" s="29"/>
      <c r="E11" s="29" t="s">
        <v>35</v>
      </c>
      <c r="F11" s="29"/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6" t="s">
        <v>30</v>
      </c>
      <c r="C12" s="29"/>
      <c r="D12" s="29"/>
      <c r="E12" s="29"/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6" t="s">
        <v>31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6" t="s">
        <v>32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5"/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26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/>
      <c r="N17" s="2"/>
      <c r="O17" s="2"/>
    </row>
    <row r="18" spans="1:18" ht="12.75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28</v>
      </c>
      <c r="M18"/>
      <c r="N18" s="10"/>
      <c r="O18" s="10"/>
      <c r="P18" s="10"/>
      <c r="Q18" s="10"/>
      <c r="R18" s="10"/>
    </row>
    <row r="19" spans="1:19" ht="12.75">
      <c r="A19" s="16">
        <v>1</v>
      </c>
      <c r="B19" s="5">
        <f>C3+C4</f>
        <v>0.5347222222222222</v>
      </c>
      <c r="C19" s="5">
        <f>B19+C5</f>
        <v>0.5416666666666666</v>
      </c>
      <c r="D19" s="32" t="str">
        <f>B11</f>
        <v>Ölling helau, das Tor treffen wir nie so genau</v>
      </c>
      <c r="E19" s="32" t="str">
        <f>B12</f>
        <v>Maia-Kids Berolzheim </v>
      </c>
      <c r="F19" s="20">
        <v>0</v>
      </c>
      <c r="G19" s="6" t="s">
        <v>10</v>
      </c>
      <c r="H19" s="20">
        <v>0</v>
      </c>
      <c r="I19" s="9">
        <f aca="true" t="shared" si="0" ref="I19:I24">IF(F19&gt;H19,3,0)+IF(F19=H19,1)</f>
        <v>1</v>
      </c>
      <c r="J19" s="9" t="s">
        <v>10</v>
      </c>
      <c r="K19" s="9">
        <f aca="true" t="shared" si="1" ref="K19:K24">IF(H19&gt;F19,3,0)+IF(H19=F19,1)</f>
        <v>1</v>
      </c>
      <c r="L19"/>
      <c r="M19"/>
      <c r="N19" s="33"/>
      <c r="O19" s="33"/>
      <c r="P19" s="33"/>
      <c r="Q19" s="34"/>
      <c r="R19" s="34"/>
      <c r="S19" s="9"/>
    </row>
    <row r="20" spans="1:19" ht="12.75">
      <c r="A20" s="16">
        <v>2</v>
      </c>
      <c r="B20" s="5">
        <f>C19+C6</f>
        <v>0.5430555555555555</v>
      </c>
      <c r="C20" s="5">
        <f>B20+C5</f>
        <v>0.5499999999999999</v>
      </c>
      <c r="D20" s="32" t="str">
        <f>B13</f>
        <v>Die Blutkrätsche Fiegenstall </v>
      </c>
      <c r="E20" s="32" t="str">
        <f>B14</f>
        <v>FC Schießeintor Treuchtlingen </v>
      </c>
      <c r="F20" s="20">
        <v>1</v>
      </c>
      <c r="G20" s="6" t="s">
        <v>10</v>
      </c>
      <c r="H20" s="20">
        <v>0</v>
      </c>
      <c r="I20" s="9">
        <f t="shared" si="0"/>
        <v>3</v>
      </c>
      <c r="J20" s="9" t="s">
        <v>10</v>
      </c>
      <c r="K20" s="9">
        <f t="shared" si="1"/>
        <v>0</v>
      </c>
      <c r="L20"/>
      <c r="M20"/>
      <c r="N20" s="33"/>
      <c r="O20" s="33"/>
      <c r="P20" s="33"/>
      <c r="Q20" s="34"/>
      <c r="R20" s="34"/>
      <c r="S20" s="9"/>
    </row>
    <row r="21" spans="1:19" ht="12.75">
      <c r="A21" s="16">
        <v>4</v>
      </c>
      <c r="B21" s="5">
        <f>C20+C6</f>
        <v>0.5513888888888888</v>
      </c>
      <c r="C21" s="5">
        <f>B21+C5</f>
        <v>0.5583333333333332</v>
      </c>
      <c r="D21" s="32" t="str">
        <f>B14</f>
        <v>FC Schießeintor Treuchtlingen </v>
      </c>
      <c r="E21" s="32" t="str">
        <f>B$12</f>
        <v>Maia-Kids Berolzheim </v>
      </c>
      <c r="F21" s="20">
        <v>0</v>
      </c>
      <c r="G21" s="6" t="s">
        <v>10</v>
      </c>
      <c r="H21" s="20">
        <v>1</v>
      </c>
      <c r="I21" s="9">
        <f t="shared" si="0"/>
        <v>0</v>
      </c>
      <c r="J21" s="9" t="s">
        <v>10</v>
      </c>
      <c r="K21" s="9">
        <f t="shared" si="1"/>
        <v>3</v>
      </c>
      <c r="L21"/>
      <c r="M21"/>
      <c r="N21" s="33"/>
      <c r="O21" s="33"/>
      <c r="P21" s="33"/>
      <c r="Q21" s="34"/>
      <c r="R21" s="34"/>
      <c r="S21" s="9"/>
    </row>
    <row r="22" spans="1:19" ht="12.75">
      <c r="A22" s="16">
        <v>6</v>
      </c>
      <c r="B22" s="5">
        <f>C21+C6</f>
        <v>0.5597222222222221</v>
      </c>
      <c r="C22" s="5">
        <f>B22+C5</f>
        <v>0.5666666666666665</v>
      </c>
      <c r="D22" s="32" t="str">
        <f>B$13</f>
        <v>Die Blutkrätsche Fiegenstall </v>
      </c>
      <c r="E22" s="32" t="str">
        <f>B$11</f>
        <v>Ölling helau, das Tor treffen wir nie so genau</v>
      </c>
      <c r="F22" s="20">
        <v>0</v>
      </c>
      <c r="G22" s="6" t="s">
        <v>10</v>
      </c>
      <c r="H22" s="20">
        <v>0</v>
      </c>
      <c r="I22" s="9">
        <f t="shared" si="0"/>
        <v>1</v>
      </c>
      <c r="J22" s="9" t="s">
        <v>10</v>
      </c>
      <c r="K22" s="9">
        <f t="shared" si="1"/>
        <v>1</v>
      </c>
      <c r="L22"/>
      <c r="M22"/>
      <c r="N22" s="33"/>
      <c r="O22" s="33"/>
      <c r="P22" s="33"/>
      <c r="Q22" s="34"/>
      <c r="R22" s="34"/>
      <c r="S22" s="9"/>
    </row>
    <row r="23" spans="1:19" ht="12.75">
      <c r="A23" s="16">
        <v>7</v>
      </c>
      <c r="B23" s="5">
        <f>C22+C6</f>
        <v>0.5680555555555554</v>
      </c>
      <c r="C23" s="5">
        <f>B23+C5</f>
        <v>0.5749999999999998</v>
      </c>
      <c r="D23" s="32" t="str">
        <f>B$11</f>
        <v>Ölling helau, das Tor treffen wir nie so genau</v>
      </c>
      <c r="E23" s="32" t="str">
        <f>B$14</f>
        <v>FC Schießeintor Treuchtlingen </v>
      </c>
      <c r="F23" s="20">
        <v>0</v>
      </c>
      <c r="G23" s="6" t="s">
        <v>10</v>
      </c>
      <c r="H23" s="20">
        <v>1</v>
      </c>
      <c r="I23" s="9">
        <f t="shared" si="0"/>
        <v>0</v>
      </c>
      <c r="J23" s="9" t="s">
        <v>10</v>
      </c>
      <c r="K23" s="9">
        <f t="shared" si="1"/>
        <v>3</v>
      </c>
      <c r="L23"/>
      <c r="M23"/>
      <c r="N23" s="33"/>
      <c r="O23" s="33"/>
      <c r="P23" s="33"/>
      <c r="Q23" s="34"/>
      <c r="R23" s="34"/>
      <c r="S23" s="9"/>
    </row>
    <row r="24" spans="1:19" ht="12.75">
      <c r="A24" s="16">
        <v>9</v>
      </c>
      <c r="B24" s="5">
        <f>C23+C6</f>
        <v>0.5763888888888887</v>
      </c>
      <c r="C24" s="5">
        <f>B24+C5</f>
        <v>0.5833333333333331</v>
      </c>
      <c r="D24" s="32" t="str">
        <f>B$12</f>
        <v>Maia-Kids Berolzheim </v>
      </c>
      <c r="E24" s="32" t="str">
        <f>B$13</f>
        <v>Die Blutkrätsche Fiegenstall </v>
      </c>
      <c r="F24" s="20">
        <v>1</v>
      </c>
      <c r="G24" s="6" t="s">
        <v>10</v>
      </c>
      <c r="H24" s="20">
        <v>0</v>
      </c>
      <c r="I24" s="9">
        <f t="shared" si="0"/>
        <v>3</v>
      </c>
      <c r="J24" s="9" t="s">
        <v>10</v>
      </c>
      <c r="K24" s="9">
        <f t="shared" si="1"/>
        <v>0</v>
      </c>
      <c r="L24"/>
      <c r="M24"/>
      <c r="N24" s="33"/>
      <c r="O24" s="33"/>
      <c r="P24" s="33"/>
      <c r="Q24" s="34"/>
      <c r="R24" s="34"/>
      <c r="S24" s="9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/>
      <c r="M25"/>
    </row>
    <row r="26" spans="1:13" ht="12">
      <c r="A26" s="16" t="s">
        <v>24</v>
      </c>
      <c r="B26" s="23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">
      <c r="A27" s="16"/>
      <c r="B27" s="21" t="s">
        <v>15</v>
      </c>
      <c r="C27" s="21" t="s">
        <v>11</v>
      </c>
      <c r="D27" s="21" t="s">
        <v>12</v>
      </c>
      <c r="E27" s="21"/>
      <c r="F27" s="22" t="s">
        <v>13</v>
      </c>
      <c r="G27" s="22"/>
      <c r="H27" s="22"/>
      <c r="I27" s="22" t="s">
        <v>9</v>
      </c>
      <c r="J27" s="22"/>
      <c r="K27" s="22"/>
      <c r="L27" s="30" t="s">
        <v>14</v>
      </c>
      <c r="M27" s="30" t="s">
        <v>9</v>
      </c>
    </row>
    <row r="28" spans="1:13" ht="12">
      <c r="A28" s="16"/>
      <c r="B28" s="1" t="s">
        <v>16</v>
      </c>
      <c r="C28" s="31">
        <v>2</v>
      </c>
      <c r="D28" s="1" t="str">
        <f>$B$13</f>
        <v>Die Blutkrätsche Fiegenstall </v>
      </c>
      <c r="F28" s="6">
        <f>SUM($F$20,$F$22,$H$24,)</f>
        <v>1</v>
      </c>
      <c r="G28" s="6" t="s">
        <v>10</v>
      </c>
      <c r="H28" s="6">
        <f>SUM($H$20,$H$22,$F$24,)</f>
        <v>1</v>
      </c>
      <c r="I28" s="6">
        <f>SUM($I$20,$I$22,$K$24)</f>
        <v>4</v>
      </c>
      <c r="J28" s="6" t="s">
        <v>10</v>
      </c>
      <c r="K28" s="6">
        <f>SUM($K$20,$K$22,$I$24)</f>
        <v>4</v>
      </c>
      <c r="L28" s="6">
        <f>F28-H28</f>
        <v>0</v>
      </c>
      <c r="M28" s="6">
        <f>I28</f>
        <v>4</v>
      </c>
    </row>
    <row r="29" spans="1:13" ht="12">
      <c r="A29" s="16"/>
      <c r="B29" s="1" t="s">
        <v>17</v>
      </c>
      <c r="C29" s="31">
        <v>4</v>
      </c>
      <c r="D29" s="1" t="str">
        <f>$B$11</f>
        <v>Ölling helau, das Tor treffen wir nie so genau</v>
      </c>
      <c r="F29" s="6">
        <f>SUM($F$19,$H$22,$F$23)</f>
        <v>0</v>
      </c>
      <c r="G29" s="6" t="s">
        <v>10</v>
      </c>
      <c r="H29" s="6">
        <f>SUM($H$19,$F$22,$H$23)</f>
        <v>1</v>
      </c>
      <c r="I29" s="6">
        <f>SUM($I$19,$K$22,$I$23)</f>
        <v>2</v>
      </c>
      <c r="J29" s="6" t="s">
        <v>10</v>
      </c>
      <c r="K29" s="6">
        <f>SUM($K$19,$I$22,$K$23)</f>
        <v>5</v>
      </c>
      <c r="L29" s="6">
        <f>F29-H29</f>
        <v>-1</v>
      </c>
      <c r="M29" s="6">
        <f>I29</f>
        <v>2</v>
      </c>
    </row>
    <row r="30" spans="1:13" ht="12.75" customHeight="1">
      <c r="A30" s="16"/>
      <c r="B30" s="1" t="s">
        <v>18</v>
      </c>
      <c r="C30" s="31">
        <v>1</v>
      </c>
      <c r="D30" s="1" t="str">
        <f>$B$12</f>
        <v>Maia-Kids Berolzheim </v>
      </c>
      <c r="F30" s="6">
        <f>SUM($H$19,$H$21,$F$24,)</f>
        <v>2</v>
      </c>
      <c r="G30" s="6" t="s">
        <v>10</v>
      </c>
      <c r="H30" s="6">
        <f>SUM($F$19,$F$21,$H$24)</f>
        <v>0</v>
      </c>
      <c r="I30" s="6">
        <f>SUM($K$19,$K$21,$I$24)</f>
        <v>7</v>
      </c>
      <c r="J30" s="6" t="s">
        <v>10</v>
      </c>
      <c r="K30" s="6">
        <f>SUM($I$19,$I$21,$K$24)</f>
        <v>1</v>
      </c>
      <c r="L30" s="6">
        <f>F30-H30</f>
        <v>2</v>
      </c>
      <c r="M30" s="6">
        <f>I30</f>
        <v>7</v>
      </c>
    </row>
    <row r="31" spans="1:13" ht="12.75" customHeight="1">
      <c r="A31" s="16"/>
      <c r="B31" s="1" t="s">
        <v>19</v>
      </c>
      <c r="C31" s="31">
        <v>3</v>
      </c>
      <c r="D31" s="1" t="str">
        <f>$B$14</f>
        <v>FC Schießeintor Treuchtlingen </v>
      </c>
      <c r="F31" s="6">
        <f>SUM($H$20,$H$23,$F$21)</f>
        <v>1</v>
      </c>
      <c r="G31" s="6" t="s">
        <v>10</v>
      </c>
      <c r="H31" s="6">
        <f>SUM($F$20,$F$23,$H$21)</f>
        <v>2</v>
      </c>
      <c r="I31" s="6">
        <f>SUM($K$20,$K$23,$I$21)</f>
        <v>3</v>
      </c>
      <c r="J31" s="6" t="s">
        <v>10</v>
      </c>
      <c r="K31" s="6">
        <f>SUM($I$20,$I$23,$K$21)</f>
        <v>6</v>
      </c>
      <c r="L31" s="6">
        <f>F31-H31</f>
        <v>-1</v>
      </c>
      <c r="M31" s="6">
        <f>I31</f>
        <v>3</v>
      </c>
    </row>
    <row r="32" spans="1:1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</row>
    <row r="33" spans="1:14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/>
      <c r="M33" s="2"/>
      <c r="N33" s="2"/>
    </row>
    <row r="34" spans="1:14" s="7" customFormat="1" ht="12.75">
      <c r="A34" s="2"/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2"/>
      <c r="N34" s="11"/>
    </row>
    <row r="35" spans="1:14" s="7" customFormat="1" ht="12.75">
      <c r="A35" s="2"/>
      <c r="B35" s="2"/>
      <c r="C35" s="2"/>
      <c r="D35" s="2"/>
      <c r="E35" s="1"/>
      <c r="F35" s="2"/>
      <c r="G35" s="2"/>
      <c r="H35" s="2"/>
      <c r="I35" s="2"/>
      <c r="J35" s="2"/>
      <c r="K35" s="2"/>
      <c r="L35" s="2"/>
      <c r="M35" s="2"/>
      <c r="N35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2004-01-26T16:22:40Z</cp:lastPrinted>
  <dcterms:created xsi:type="dcterms:W3CDTF">2001-01-21T20:07:49Z</dcterms:created>
  <dcterms:modified xsi:type="dcterms:W3CDTF">2014-02-22T15:51:22Z</dcterms:modified>
  <cp:category/>
  <cp:version/>
  <cp:contentType/>
  <cp:contentStatus/>
</cp:coreProperties>
</file>